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05" activeTab="0"/>
  </bookViews>
  <sheets>
    <sheet name="FEIEF 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<sst xmlns="http://schemas.openxmlformats.org/spreadsheetml/2006/main" count="71" uniqueCount="71">
  <si>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</si>
  <si>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</si>
  <si>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</si>
  <si>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</si>
  <si>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</si>
  <si>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</si>
  <si>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</si>
  <si>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</si>
  <si>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</si>
  <si>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</si>
  <si>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</si>
  <si>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</si>
  <si>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</si>
  <si>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</si>
  <si>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</si>
  <si>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</si>
  <si>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</si>
  <si>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</si>
  <si>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</si>
  <si>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</si>
  <si>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</si>
  <si>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</si>
  <si>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</si>
  <si>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</si>
  <si>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</si>
  <si>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</si>
  <si>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</si>
  <si>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</si>
  <si>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</si>
  <si>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</si>
  <si>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</si>
  <si>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</si>
  <si>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</si>
  <si>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</si>
  <si>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ABRIL</t>
  </si>
  <si>
    <t>MAYO</t>
  </si>
  <si>
    <t>JUNIO</t>
  </si>
  <si>
    <t>ACUMULADO SEMESTRAL</t>
  </si>
  <si>
    <t>ACUMULADO 1er: TRIMESTRE</t>
  </si>
  <si>
    <t>ACUMULADO  2do. TRIMESTRE</t>
  </si>
  <si>
    <t>SECRETARIA DE FINANZAS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</si>
  <si>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</si>
  <si>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</si>
  <si>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</si>
  <si>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</si>
  <si>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</si>
  <si>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</si>
  <si>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</si>
  <si>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</si>
  <si>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</si>
  <si>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</si>
  <si>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</si>
  <si>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</si>
  <si>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</si>
  <si>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</si>
  <si>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</si>
  <si>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</si>
  <si>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</si>
  <si>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</si>
  <si>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</si>
  <si>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</si>
  <si>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</si>
  <si>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</si>
  <si>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</si>
  <si>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</si>
  <si>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</si>
  <si>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</si>
  <si>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</si>
  <si>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</si>
  <si>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</si>
  <si>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FONDO DE ESTABILIZACIÓN DE LOS INGRESOS DE LAS ENTIDADES FEDERATIVAS COMPENSADAS EN EL EJERCICIO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</si>
</sst>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_(* #,##0.0_);_(* \(#,##0.0\);_(* &quot;-&quot;_);_(@_)"/>
    <numFmt numFmtId="176" formatCode="_(* #,##0.00_);_(* \(#,##0.00\);_(* &quot;-&quot;_);_(@_)"/>
  </numFmts>
  <fonts count="43">
    <font>
      <sz val="10"/>
      <name val="Arial"/>
      <family val="0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8"/>
      <name val="CG Omega"/>
      <family val="2"/>
    </font>
    <font>
      <b/>
      <sz val="8"/>
      <name val="CG Omega"/>
      <family val="2"/>
    </font>
    <font>
      <sz val="10"/>
      <name val="CG Omega"/>
      <family val="2"/>
    </font>
    <font>
      <b/>
      <sz val="9"/>
      <color indexed="9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" fontId="6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1" fillId="0" borderId="0" xfId="46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" vertical="center" wrapText="1"/>
    </xf>
    <xf numFmtId="174" fontId="1" fillId="0" borderId="0" xfId="46" applyNumberFormat="1" applyFont="1" applyBorder="1" applyAlignment="1" applyProtection="1">
      <alignment/>
      <protection locked="0"/>
    </xf>
    <xf numFmtId="174" fontId="1" fillId="0" borderId="11" xfId="46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43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8" fillId="3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6" fontId="5" fillId="34" borderId="14" xfId="0" applyNumberFormat="1" applyFont="1" applyFill="1" applyBorder="1" applyAlignment="1">
      <alignment horizontal="right" vertical="center"/>
    </xf>
    <xf numFmtId="176" fontId="5" fillId="34" borderId="14" xfId="46" applyNumberFormat="1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33" borderId="10" xfId="46" applyNumberFormat="1" applyFont="1" applyFill="1" applyBorder="1" applyAlignment="1">
      <alignment horizontal="right" vertical="center"/>
    </xf>
    <xf numFmtId="176" fontId="5" fillId="0" borderId="10" xfId="46" applyNumberFormat="1" applyFont="1" applyBorder="1" applyAlignment="1">
      <alignment horizontal="right" vertical="center"/>
    </xf>
    <xf numFmtId="176" fontId="5" fillId="34" borderId="10" xfId="0" applyNumberFormat="1" applyFont="1" applyFill="1" applyBorder="1" applyAlignment="1">
      <alignment horizontal="right" vertical="center"/>
    </xf>
    <xf numFmtId="176" fontId="5" fillId="34" borderId="10" xfId="46" applyNumberFormat="1" applyFont="1" applyFill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5" fillId="33" borderId="15" xfId="46" applyNumberFormat="1" applyFont="1" applyFill="1" applyBorder="1" applyAlignment="1">
      <alignment horizontal="right" vertical="center"/>
    </xf>
    <xf numFmtId="176" fontId="6" fillId="0" borderId="12" xfId="46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ndo%20III%20trim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IEF 2017"/>
    </sheetNames>
    <sheetDataSet>
      <sheetData sheetId="0">
        <row r="9">
          <cell r="F9">
            <v>-53212</v>
          </cell>
        </row>
        <row r="10">
          <cell r="F10">
            <v>-45594</v>
          </cell>
        </row>
        <row r="11">
          <cell r="F11">
            <v>-35070</v>
          </cell>
        </row>
        <row r="12">
          <cell r="F12">
            <v>-41276</v>
          </cell>
        </row>
        <row r="13">
          <cell r="F13">
            <v>-233390</v>
          </cell>
        </row>
        <row r="14">
          <cell r="F14">
            <v>-58810</v>
          </cell>
        </row>
        <row r="15">
          <cell r="F15">
            <v>-115774</v>
          </cell>
        </row>
        <row r="16">
          <cell r="F16">
            <v>-74466</v>
          </cell>
        </row>
        <row r="17">
          <cell r="F17">
            <v>-105456</v>
          </cell>
        </row>
        <row r="18">
          <cell r="F18">
            <v>-27894</v>
          </cell>
        </row>
        <row r="19">
          <cell r="F19">
            <v>-33982</v>
          </cell>
        </row>
        <row r="20">
          <cell r="F20">
            <v>-1130212</v>
          </cell>
        </row>
        <row r="21">
          <cell r="F21">
            <v>-71530</v>
          </cell>
        </row>
        <row r="22">
          <cell r="F22">
            <v>-45980</v>
          </cell>
        </row>
        <row r="23">
          <cell r="F23">
            <v>-195998</v>
          </cell>
        </row>
        <row r="24">
          <cell r="F24">
            <v>-125860</v>
          </cell>
        </row>
        <row r="25">
          <cell r="F25">
            <v>-921452</v>
          </cell>
        </row>
        <row r="26">
          <cell r="F26">
            <v>-48118</v>
          </cell>
        </row>
        <row r="27">
          <cell r="F27">
            <v>-177148</v>
          </cell>
        </row>
        <row r="28">
          <cell r="F28">
            <v>-384854</v>
          </cell>
        </row>
        <row r="29">
          <cell r="F29">
            <v>-56446</v>
          </cell>
        </row>
        <row r="30">
          <cell r="F30">
            <v>-123734</v>
          </cell>
        </row>
        <row r="31">
          <cell r="F31">
            <v>-105220</v>
          </cell>
        </row>
        <row r="32">
          <cell r="F32">
            <v>-236620</v>
          </cell>
        </row>
        <row r="33">
          <cell r="F33">
            <v>-76440</v>
          </cell>
        </row>
        <row r="34">
          <cell r="F34">
            <v>-329570</v>
          </cell>
        </row>
        <row r="35">
          <cell r="F35">
            <v>-54134</v>
          </cell>
        </row>
        <row r="36">
          <cell r="F36">
            <v>-37260</v>
          </cell>
        </row>
        <row r="37">
          <cell r="F37">
            <v>-137980</v>
          </cell>
        </row>
        <row r="38">
          <cell r="F38">
            <v>-32290</v>
          </cell>
        </row>
        <row r="39">
          <cell r="F39">
            <v>-95778</v>
          </cell>
        </row>
        <row r="40">
          <cell r="F40">
            <v>-84108</v>
          </cell>
        </row>
        <row r="41">
          <cell r="F41">
            <v>-52806</v>
          </cell>
        </row>
        <row r="42">
          <cell r="F42">
            <v>-208396</v>
          </cell>
        </row>
        <row r="43">
          <cell r="F43">
            <v>-95276</v>
          </cell>
        </row>
        <row r="44">
          <cell r="F44">
            <v>-217738</v>
          </cell>
        </row>
        <row r="45">
          <cell r="F45">
            <v>-101396</v>
          </cell>
        </row>
        <row r="46">
          <cell r="F46">
            <v>-405778</v>
          </cell>
        </row>
        <row r="47">
          <cell r="F47">
            <v>-335770</v>
          </cell>
        </row>
        <row r="48">
          <cell r="F48">
            <v>-136576</v>
          </cell>
        </row>
        <row r="49">
          <cell r="F49">
            <v>-33822</v>
          </cell>
        </row>
        <row r="50">
          <cell r="F50">
            <v>-371504</v>
          </cell>
        </row>
        <row r="51">
          <cell r="F51">
            <v>-22372</v>
          </cell>
        </row>
        <row r="52">
          <cell r="F52">
            <v>-103554</v>
          </cell>
        </row>
        <row r="53">
          <cell r="F53">
            <v>-71642</v>
          </cell>
        </row>
        <row r="54">
          <cell r="F54">
            <v>-71200</v>
          </cell>
        </row>
        <row r="55">
          <cell r="F55">
            <v>-54976</v>
          </cell>
        </row>
        <row r="56">
          <cell r="F56">
            <v>-174152</v>
          </cell>
        </row>
        <row r="57">
          <cell r="F57">
            <v>-96202</v>
          </cell>
        </row>
        <row r="58">
          <cell r="F58">
            <v>-34482</v>
          </cell>
        </row>
        <row r="59">
          <cell r="F59">
            <v>-307302</v>
          </cell>
        </row>
        <row r="60">
          <cell r="F60">
            <v>-62350</v>
          </cell>
        </row>
        <row r="61">
          <cell r="F61">
            <v>-271088</v>
          </cell>
        </row>
        <row r="62">
          <cell r="F62">
            <v>-110724</v>
          </cell>
        </row>
        <row r="63">
          <cell r="F63">
            <v>-78776</v>
          </cell>
        </row>
        <row r="64">
          <cell r="F64">
            <v>-110206</v>
          </cell>
        </row>
        <row r="65">
          <cell r="F65">
            <v>-201908</v>
          </cell>
        </row>
        <row r="66">
          <cell r="F66">
            <v>-812730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pane xSplit="2" ySplit="7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9" sqref="A69:IV76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8" width="17.7109375" style="0" customWidth="1"/>
    <col min="10" max="14" width="12.7109375" style="0" bestFit="1" customWidth="1"/>
    <col min="15" max="15" width="13.7109375" style="0" bestFit="1" customWidth="1"/>
  </cols>
  <sheetData>
    <row r="1" spans="1:8" ht="18">
      <c r="A1" s="28" t="s">
        <v>30</v>
      </c>
      <c r="B1" s="28"/>
      <c r="C1" s="28"/>
      <c r="D1" s="28"/>
      <c r="E1" s="28"/>
      <c r="F1" s="28"/>
      <c r="G1" s="28"/>
      <c r="H1" s="28"/>
    </row>
    <row r="2" spans="1:8" ht="15.75">
      <c r="A2" s="29" t="s">
        <v>40</v>
      </c>
      <c r="B2" s="29"/>
      <c r="C2" s="29"/>
      <c r="D2" s="29"/>
      <c r="E2" s="29"/>
      <c r="F2" s="29"/>
      <c r="G2" s="29"/>
      <c r="H2" s="29"/>
    </row>
    <row r="3" spans="1:8" ht="16.5" customHeight="1">
      <c r="A3" s="30" t="s">
        <v>31</v>
      </c>
      <c r="B3" s="30"/>
      <c r="C3" s="30"/>
      <c r="D3" s="30"/>
      <c r="E3" s="30"/>
      <c r="F3" s="30"/>
      <c r="G3" s="30"/>
      <c r="H3" s="30"/>
    </row>
    <row r="4" spans="1:8" ht="16.5" customHeight="1">
      <c r="A4" s="27" t="s">
        <v>70</v>
      </c>
      <c r="B4" s="27"/>
      <c r="C4" s="27"/>
      <c r="D4" s="27"/>
      <c r="E4" s="27"/>
      <c r="F4" s="27"/>
      <c r="G4" s="27"/>
      <c r="H4" s="27"/>
    </row>
    <row r="6" spans="1:8" ht="25.5" customHeight="1">
      <c r="A6" s="7" t="s">
        <v>32</v>
      </c>
      <c r="B6" s="7" t="s">
        <v>0</v>
      </c>
      <c r="C6" s="11" t="s">
        <v>38</v>
      </c>
      <c r="D6" s="8" t="s">
        <v>34</v>
      </c>
      <c r="E6" s="8" t="s">
        <v>35</v>
      </c>
      <c r="F6" s="8" t="s">
        <v>36</v>
      </c>
      <c r="G6" s="11" t="s">
        <v>39</v>
      </c>
      <c r="H6" s="11" t="s">
        <v>37</v>
      </c>
    </row>
    <row r="7" spans="1:8" ht="12.75" customHeight="1">
      <c r="A7" s="6"/>
      <c r="B7" s="6"/>
      <c r="C7" s="9"/>
      <c r="D7" s="6"/>
      <c r="E7" s="6"/>
      <c r="F7" s="6"/>
      <c r="G7" s="9"/>
      <c r="H7" s="9"/>
    </row>
    <row r="8" spans="1:9" ht="12.75">
      <c r="A8" s="23">
        <v>1</v>
      </c>
      <c r="B8" s="24" t="s">
        <v>41</v>
      </c>
      <c r="C8" s="31">
        <f>+'[1]FEIEF 2017'!$F9</f>
        <v>-53212</v>
      </c>
      <c r="D8" s="32">
        <v>-26606</v>
      </c>
      <c r="E8" s="32">
        <v>-26606</v>
      </c>
      <c r="F8" s="32">
        <v>-26606</v>
      </c>
      <c r="G8" s="32">
        <f>SUM(D8:F8)</f>
        <v>-79818</v>
      </c>
      <c r="H8" s="32">
        <f>+G8+C8</f>
        <v>-133030</v>
      </c>
      <c r="I8" s="26"/>
    </row>
    <row r="9" spans="1:9" ht="12.75">
      <c r="A9" s="1">
        <v>2</v>
      </c>
      <c r="B9" s="2" t="s">
        <v>1</v>
      </c>
      <c r="C9" s="33">
        <f>+'[1]FEIEF 2017'!$F10</f>
        <v>-45594</v>
      </c>
      <c r="D9" s="34">
        <v>-22797</v>
      </c>
      <c r="E9" s="34">
        <v>-22797</v>
      </c>
      <c r="F9" s="34">
        <v>-22797</v>
      </c>
      <c r="G9" s="35">
        <f aca="true" t="shared" si="0" ref="G9:G65">SUM(D9:F9)</f>
        <v>-68391</v>
      </c>
      <c r="H9" s="34">
        <f aca="true" t="shared" si="1" ref="H9:H65">+G9+C9</f>
        <v>-113985</v>
      </c>
      <c r="I9" s="26"/>
    </row>
    <row r="10" spans="1:9" ht="12.75">
      <c r="A10" s="21">
        <v>3</v>
      </c>
      <c r="B10" s="22" t="s">
        <v>42</v>
      </c>
      <c r="C10" s="36">
        <f>+'[1]FEIEF 2017'!$F11</f>
        <v>-35070</v>
      </c>
      <c r="D10" s="37">
        <v>-17535</v>
      </c>
      <c r="E10" s="37">
        <v>-17535</v>
      </c>
      <c r="F10" s="37">
        <v>-17535</v>
      </c>
      <c r="G10" s="37">
        <f t="shared" si="0"/>
        <v>-52605</v>
      </c>
      <c r="H10" s="37">
        <f t="shared" si="1"/>
        <v>-87675</v>
      </c>
      <c r="I10" s="26"/>
    </row>
    <row r="11" spans="1:9" ht="12.75">
      <c r="A11" s="1">
        <v>4</v>
      </c>
      <c r="B11" s="2" t="s">
        <v>43</v>
      </c>
      <c r="C11" s="33">
        <f>+'[1]FEIEF 2017'!$F12</f>
        <v>-41276</v>
      </c>
      <c r="D11" s="34">
        <v>-20638</v>
      </c>
      <c r="E11" s="34">
        <v>-20638</v>
      </c>
      <c r="F11" s="34">
        <v>-20638</v>
      </c>
      <c r="G11" s="35">
        <f t="shared" si="0"/>
        <v>-61914</v>
      </c>
      <c r="H11" s="34">
        <f t="shared" si="1"/>
        <v>-103190</v>
      </c>
      <c r="I11" s="26"/>
    </row>
    <row r="12" spans="1:9" ht="12.75">
      <c r="A12" s="21">
        <v>5</v>
      </c>
      <c r="B12" s="22" t="s">
        <v>44</v>
      </c>
      <c r="C12" s="36">
        <f>+'[1]FEIEF 2017'!$F13</f>
        <v>-233390</v>
      </c>
      <c r="D12" s="37">
        <v>-116695</v>
      </c>
      <c r="E12" s="37">
        <v>-116695</v>
      </c>
      <c r="F12" s="37">
        <v>-116695</v>
      </c>
      <c r="G12" s="37">
        <f t="shared" si="0"/>
        <v>-350085</v>
      </c>
      <c r="H12" s="37">
        <f t="shared" si="1"/>
        <v>-583475</v>
      </c>
      <c r="I12" s="26"/>
    </row>
    <row r="13" spans="1:9" ht="12.75">
      <c r="A13" s="1">
        <v>6</v>
      </c>
      <c r="B13" s="2" t="s">
        <v>45</v>
      </c>
      <c r="C13" s="33">
        <f>+'[1]FEIEF 2017'!$F14</f>
        <v>-58810</v>
      </c>
      <c r="D13" s="34">
        <v>-29405</v>
      </c>
      <c r="E13" s="34">
        <v>-29405</v>
      </c>
      <c r="F13" s="34">
        <v>-29405</v>
      </c>
      <c r="G13" s="35">
        <f t="shared" si="0"/>
        <v>-88215</v>
      </c>
      <c r="H13" s="34">
        <f t="shared" si="1"/>
        <v>-147025</v>
      </c>
      <c r="I13" s="26"/>
    </row>
    <row r="14" spans="1:9" ht="12.75">
      <c r="A14" s="21">
        <v>7</v>
      </c>
      <c r="B14" s="22" t="s">
        <v>46</v>
      </c>
      <c r="C14" s="36">
        <f>+'[1]FEIEF 2017'!$F15</f>
        <v>-115774</v>
      </c>
      <c r="D14" s="37">
        <v>-57887</v>
      </c>
      <c r="E14" s="37">
        <v>-57887</v>
      </c>
      <c r="F14" s="37">
        <v>-57887</v>
      </c>
      <c r="G14" s="37">
        <f t="shared" si="0"/>
        <v>-173661</v>
      </c>
      <c r="H14" s="37">
        <f t="shared" si="1"/>
        <v>-289435</v>
      </c>
      <c r="I14" s="26"/>
    </row>
    <row r="15" spans="1:9" ht="12.75">
      <c r="A15" s="1">
        <v>8</v>
      </c>
      <c r="B15" s="2" t="s">
        <v>2</v>
      </c>
      <c r="C15" s="33">
        <f>+'[1]FEIEF 2017'!$F16</f>
        <v>-74466</v>
      </c>
      <c r="D15" s="34">
        <v>-37233</v>
      </c>
      <c r="E15" s="34">
        <v>-37233</v>
      </c>
      <c r="F15" s="34">
        <v>-37233</v>
      </c>
      <c r="G15" s="35">
        <f t="shared" si="0"/>
        <v>-111699</v>
      </c>
      <c r="H15" s="34">
        <f t="shared" si="1"/>
        <v>-186165</v>
      </c>
      <c r="I15" s="26"/>
    </row>
    <row r="16" spans="1:9" ht="12.75">
      <c r="A16" s="21">
        <v>9</v>
      </c>
      <c r="B16" s="22" t="s">
        <v>3</v>
      </c>
      <c r="C16" s="36">
        <f>+'[1]FEIEF 2017'!$F17</f>
        <v>-105456</v>
      </c>
      <c r="D16" s="37">
        <v>-52728</v>
      </c>
      <c r="E16" s="37">
        <v>-52728</v>
      </c>
      <c r="F16" s="37">
        <v>-52728</v>
      </c>
      <c r="G16" s="37">
        <f t="shared" si="0"/>
        <v>-158184</v>
      </c>
      <c r="H16" s="37">
        <f t="shared" si="1"/>
        <v>-263640</v>
      </c>
      <c r="I16" s="26"/>
    </row>
    <row r="17" spans="1:9" ht="12.75">
      <c r="A17" s="1">
        <v>10</v>
      </c>
      <c r="B17" s="2" t="s">
        <v>47</v>
      </c>
      <c r="C17" s="33">
        <f>+'[1]FEIEF 2017'!$F18</f>
        <v>-27894</v>
      </c>
      <c r="D17" s="34">
        <v>-13947</v>
      </c>
      <c r="E17" s="34">
        <v>-13947</v>
      </c>
      <c r="F17" s="34">
        <v>-13947</v>
      </c>
      <c r="G17" s="35">
        <f t="shared" si="0"/>
        <v>-41841</v>
      </c>
      <c r="H17" s="34">
        <f t="shared" si="1"/>
        <v>-69735</v>
      </c>
      <c r="I17" s="26"/>
    </row>
    <row r="18" spans="1:9" ht="12.75">
      <c r="A18" s="21">
        <v>11</v>
      </c>
      <c r="B18" s="22" t="s">
        <v>48</v>
      </c>
      <c r="C18" s="36">
        <f>+'[1]FEIEF 2017'!$F19</f>
        <v>-33982</v>
      </c>
      <c r="D18" s="37">
        <v>-16991</v>
      </c>
      <c r="E18" s="37">
        <v>-16991</v>
      </c>
      <c r="F18" s="37">
        <v>-16991</v>
      </c>
      <c r="G18" s="37">
        <f t="shared" si="0"/>
        <v>-50973</v>
      </c>
      <c r="H18" s="37">
        <f t="shared" si="1"/>
        <v>-84955</v>
      </c>
      <c r="I18" s="26"/>
    </row>
    <row r="19" spans="1:9" ht="12.75">
      <c r="A19" s="1">
        <v>12</v>
      </c>
      <c r="B19" s="2" t="s">
        <v>4</v>
      </c>
      <c r="C19" s="33">
        <f>+'[1]FEIEF 2017'!$F20</f>
        <v>-1130212</v>
      </c>
      <c r="D19" s="34">
        <v>-565106</v>
      </c>
      <c r="E19" s="34">
        <v>-565106</v>
      </c>
      <c r="F19" s="34">
        <v>-565106</v>
      </c>
      <c r="G19" s="35">
        <f t="shared" si="0"/>
        <v>-1695318</v>
      </c>
      <c r="H19" s="34">
        <f t="shared" si="1"/>
        <v>-2825530</v>
      </c>
      <c r="I19" s="26"/>
    </row>
    <row r="20" spans="1:9" ht="12.75">
      <c r="A20" s="21">
        <v>13</v>
      </c>
      <c r="B20" s="22" t="s">
        <v>5</v>
      </c>
      <c r="C20" s="36">
        <f>+'[1]FEIEF 2017'!$F21</f>
        <v>-71530</v>
      </c>
      <c r="D20" s="37">
        <v>-35765</v>
      </c>
      <c r="E20" s="37">
        <v>-35765</v>
      </c>
      <c r="F20" s="37">
        <v>-35765</v>
      </c>
      <c r="G20" s="37">
        <f t="shared" si="0"/>
        <v>-107295</v>
      </c>
      <c r="H20" s="37">
        <f t="shared" si="1"/>
        <v>-178825</v>
      </c>
      <c r="I20" s="26"/>
    </row>
    <row r="21" spans="1:9" ht="12.75">
      <c r="A21" s="16">
        <v>14</v>
      </c>
      <c r="B21" s="17" t="s">
        <v>49</v>
      </c>
      <c r="C21" s="38">
        <f>+'[1]FEIEF 2017'!$F22</f>
        <v>-45980</v>
      </c>
      <c r="D21" s="34">
        <v>-22990</v>
      </c>
      <c r="E21" s="34">
        <v>-22990</v>
      </c>
      <c r="F21" s="34">
        <v>-22990</v>
      </c>
      <c r="G21" s="34">
        <f t="shared" si="0"/>
        <v>-68970</v>
      </c>
      <c r="H21" s="34">
        <f t="shared" si="1"/>
        <v>-114950</v>
      </c>
      <c r="I21" s="26"/>
    </row>
    <row r="22" spans="1:9" ht="12.75">
      <c r="A22" s="21">
        <v>15</v>
      </c>
      <c r="B22" s="22" t="s">
        <v>50</v>
      </c>
      <c r="C22" s="36">
        <f>+'[1]FEIEF 2017'!$F23</f>
        <v>-195998</v>
      </c>
      <c r="D22" s="37">
        <v>-97999</v>
      </c>
      <c r="E22" s="37">
        <v>-97999</v>
      </c>
      <c r="F22" s="37">
        <v>-97999</v>
      </c>
      <c r="G22" s="37">
        <f t="shared" si="0"/>
        <v>-293997</v>
      </c>
      <c r="H22" s="37">
        <f t="shared" si="1"/>
        <v>-489995</v>
      </c>
      <c r="I22" s="26"/>
    </row>
    <row r="23" spans="1:9" ht="12.75">
      <c r="A23" s="1">
        <v>16</v>
      </c>
      <c r="B23" s="2" t="s">
        <v>51</v>
      </c>
      <c r="C23" s="33">
        <f>+'[1]FEIEF 2017'!$F24</f>
        <v>-125860</v>
      </c>
      <c r="D23" s="34">
        <v>-62930</v>
      </c>
      <c r="E23" s="34">
        <v>-62930</v>
      </c>
      <c r="F23" s="34">
        <v>-62930</v>
      </c>
      <c r="G23" s="35">
        <f t="shared" si="0"/>
        <v>-188790</v>
      </c>
      <c r="H23" s="34">
        <f t="shared" si="1"/>
        <v>-314650</v>
      </c>
      <c r="I23" s="26"/>
    </row>
    <row r="24" spans="1:9" ht="12.75">
      <c r="A24" s="21">
        <v>17</v>
      </c>
      <c r="B24" s="22" t="s">
        <v>6</v>
      </c>
      <c r="C24" s="36">
        <f>+'[1]FEIEF 2017'!$F25</f>
        <v>-921452</v>
      </c>
      <c r="D24" s="37">
        <v>-460726</v>
      </c>
      <c r="E24" s="37">
        <v>-460726</v>
      </c>
      <c r="F24" s="37">
        <v>-460726</v>
      </c>
      <c r="G24" s="37">
        <f t="shared" si="0"/>
        <v>-1382178</v>
      </c>
      <c r="H24" s="37">
        <f t="shared" si="1"/>
        <v>-2303630</v>
      </c>
      <c r="I24" s="26"/>
    </row>
    <row r="25" spans="1:9" ht="12.75">
      <c r="A25" s="1">
        <v>18</v>
      </c>
      <c r="B25" s="2" t="s">
        <v>7</v>
      </c>
      <c r="C25" s="33">
        <f>+'[1]FEIEF 2017'!$F26</f>
        <v>-48118</v>
      </c>
      <c r="D25" s="34">
        <v>-24059</v>
      </c>
      <c r="E25" s="34">
        <v>-24059</v>
      </c>
      <c r="F25" s="34">
        <v>-24059</v>
      </c>
      <c r="G25" s="35">
        <f t="shared" si="0"/>
        <v>-72177</v>
      </c>
      <c r="H25" s="34">
        <f t="shared" si="1"/>
        <v>-120295</v>
      </c>
      <c r="I25" s="26"/>
    </row>
    <row r="26" spans="1:9" ht="12.75">
      <c r="A26" s="21">
        <v>19</v>
      </c>
      <c r="B26" s="22" t="s">
        <v>52</v>
      </c>
      <c r="C26" s="36">
        <f>+'[1]FEIEF 2017'!$F27</f>
        <v>-177148</v>
      </c>
      <c r="D26" s="37">
        <v>-88574</v>
      </c>
      <c r="E26" s="37">
        <v>-88574</v>
      </c>
      <c r="F26" s="37">
        <v>-88574</v>
      </c>
      <c r="G26" s="37">
        <f t="shared" si="0"/>
        <v>-265722</v>
      </c>
      <c r="H26" s="37">
        <f t="shared" si="1"/>
        <v>-442870</v>
      </c>
      <c r="I26" s="26"/>
    </row>
    <row r="27" spans="1:9" ht="12.75">
      <c r="A27" s="1">
        <v>20</v>
      </c>
      <c r="B27" s="2" t="s">
        <v>53</v>
      </c>
      <c r="C27" s="33">
        <f>+'[1]FEIEF 2017'!$F28</f>
        <v>-384854</v>
      </c>
      <c r="D27" s="34">
        <v>-192427</v>
      </c>
      <c r="E27" s="34">
        <v>-192427</v>
      </c>
      <c r="F27" s="34">
        <v>-192427</v>
      </c>
      <c r="G27" s="35">
        <f t="shared" si="0"/>
        <v>-577281</v>
      </c>
      <c r="H27" s="34">
        <f t="shared" si="1"/>
        <v>-962135</v>
      </c>
      <c r="I27" s="26"/>
    </row>
    <row r="28" spans="1:9" ht="12.75">
      <c r="A28" s="21">
        <v>21</v>
      </c>
      <c r="B28" s="22" t="s">
        <v>54</v>
      </c>
      <c r="C28" s="36">
        <f>+'[1]FEIEF 2017'!$F29</f>
        <v>-56446</v>
      </c>
      <c r="D28" s="37">
        <v>-28223</v>
      </c>
      <c r="E28" s="37">
        <v>-28223</v>
      </c>
      <c r="F28" s="37">
        <v>-28223</v>
      </c>
      <c r="G28" s="37">
        <f t="shared" si="0"/>
        <v>-84669</v>
      </c>
      <c r="H28" s="37">
        <f t="shared" si="1"/>
        <v>-141115</v>
      </c>
      <c r="I28" s="26"/>
    </row>
    <row r="29" spans="1:9" ht="12.75">
      <c r="A29" s="1">
        <v>22</v>
      </c>
      <c r="B29" s="2" t="s">
        <v>8</v>
      </c>
      <c r="C29" s="33">
        <f>+'[1]FEIEF 2017'!$F30</f>
        <v>-123734</v>
      </c>
      <c r="D29" s="34">
        <v>-61867</v>
      </c>
      <c r="E29" s="34">
        <v>-61867</v>
      </c>
      <c r="F29" s="34">
        <v>-61867</v>
      </c>
      <c r="G29" s="35">
        <f t="shared" si="0"/>
        <v>-185601</v>
      </c>
      <c r="H29" s="34">
        <f t="shared" si="1"/>
        <v>-309335</v>
      </c>
      <c r="I29" s="26"/>
    </row>
    <row r="30" spans="1:9" ht="12.75">
      <c r="A30" s="21">
        <v>23</v>
      </c>
      <c r="B30" s="22" t="s">
        <v>9</v>
      </c>
      <c r="C30" s="36">
        <f>+'[1]FEIEF 2017'!$F31</f>
        <v>-105220</v>
      </c>
      <c r="D30" s="37">
        <v>-52610</v>
      </c>
      <c r="E30" s="37">
        <v>-52610</v>
      </c>
      <c r="F30" s="37">
        <v>-52610</v>
      </c>
      <c r="G30" s="37">
        <f t="shared" si="0"/>
        <v>-157830</v>
      </c>
      <c r="H30" s="37">
        <f t="shared" si="1"/>
        <v>-263050</v>
      </c>
      <c r="I30" s="26"/>
    </row>
    <row r="31" spans="1:9" ht="12.75">
      <c r="A31" s="1">
        <v>24</v>
      </c>
      <c r="B31" s="2" t="s">
        <v>10</v>
      </c>
      <c r="C31" s="33">
        <f>+'[1]FEIEF 2017'!$F32</f>
        <v>-236620</v>
      </c>
      <c r="D31" s="34">
        <v>-118310</v>
      </c>
      <c r="E31" s="34">
        <v>-118310</v>
      </c>
      <c r="F31" s="34">
        <v>-118310</v>
      </c>
      <c r="G31" s="35">
        <f t="shared" si="0"/>
        <v>-354930</v>
      </c>
      <c r="H31" s="34">
        <f t="shared" si="1"/>
        <v>-591550</v>
      </c>
      <c r="I31" s="26"/>
    </row>
    <row r="32" spans="1:9" ht="12.75">
      <c r="A32" s="21">
        <v>25</v>
      </c>
      <c r="B32" s="22" t="s">
        <v>55</v>
      </c>
      <c r="C32" s="36">
        <f>+'[1]FEIEF 2017'!$F33</f>
        <v>-76440</v>
      </c>
      <c r="D32" s="37">
        <v>-38220</v>
      </c>
      <c r="E32" s="37">
        <v>-38220</v>
      </c>
      <c r="F32" s="37">
        <v>-38220</v>
      </c>
      <c r="G32" s="37">
        <f t="shared" si="0"/>
        <v>-114660</v>
      </c>
      <c r="H32" s="37">
        <f t="shared" si="1"/>
        <v>-191100</v>
      </c>
      <c r="I32" s="26"/>
    </row>
    <row r="33" spans="1:9" ht="12.75">
      <c r="A33" s="1">
        <v>26</v>
      </c>
      <c r="B33" s="2" t="s">
        <v>11</v>
      </c>
      <c r="C33" s="33">
        <f>+'[1]FEIEF 2017'!$F34</f>
        <v>-329570</v>
      </c>
      <c r="D33" s="34">
        <v>-164785</v>
      </c>
      <c r="E33" s="34">
        <v>-164785</v>
      </c>
      <c r="F33" s="34">
        <v>-164785</v>
      </c>
      <c r="G33" s="35">
        <f t="shared" si="0"/>
        <v>-494355</v>
      </c>
      <c r="H33" s="34">
        <f t="shared" si="1"/>
        <v>-823925</v>
      </c>
      <c r="I33" s="26"/>
    </row>
    <row r="34" spans="1:9" ht="12.75">
      <c r="A34" s="21">
        <v>27</v>
      </c>
      <c r="B34" s="22" t="s">
        <v>12</v>
      </c>
      <c r="C34" s="36">
        <f>+'[1]FEIEF 2017'!$F35</f>
        <v>-54134</v>
      </c>
      <c r="D34" s="37">
        <v>-27067</v>
      </c>
      <c r="E34" s="37">
        <v>-27067</v>
      </c>
      <c r="F34" s="37">
        <v>-27067</v>
      </c>
      <c r="G34" s="37">
        <f t="shared" si="0"/>
        <v>-81201</v>
      </c>
      <c r="H34" s="37">
        <f t="shared" si="1"/>
        <v>-135335</v>
      </c>
      <c r="I34" s="26"/>
    </row>
    <row r="35" spans="1:9" ht="12.75">
      <c r="A35" s="1">
        <v>28</v>
      </c>
      <c r="B35" s="2" t="s">
        <v>13</v>
      </c>
      <c r="C35" s="33">
        <f>+'[1]FEIEF 2017'!$F36</f>
        <v>-37260</v>
      </c>
      <c r="D35" s="34">
        <v>-18630</v>
      </c>
      <c r="E35" s="34">
        <v>-18630</v>
      </c>
      <c r="F35" s="34">
        <v>-18630</v>
      </c>
      <c r="G35" s="35">
        <f t="shared" si="0"/>
        <v>-55890</v>
      </c>
      <c r="H35" s="34">
        <f t="shared" si="1"/>
        <v>-93150</v>
      </c>
      <c r="I35" s="26"/>
    </row>
    <row r="36" spans="1:9" ht="12.75">
      <c r="A36" s="21">
        <v>29</v>
      </c>
      <c r="B36" s="22" t="s">
        <v>14</v>
      </c>
      <c r="C36" s="36">
        <f>+'[1]FEIEF 2017'!$F37</f>
        <v>-137980</v>
      </c>
      <c r="D36" s="37">
        <v>-68990</v>
      </c>
      <c r="E36" s="37">
        <v>-68990</v>
      </c>
      <c r="F36" s="37">
        <v>-68990</v>
      </c>
      <c r="G36" s="37">
        <f t="shared" si="0"/>
        <v>-206970</v>
      </c>
      <c r="H36" s="37">
        <f t="shared" si="1"/>
        <v>-344950</v>
      </c>
      <c r="I36" s="26"/>
    </row>
    <row r="37" spans="1:9" ht="12.75">
      <c r="A37" s="1">
        <v>30</v>
      </c>
      <c r="B37" s="2" t="s">
        <v>15</v>
      </c>
      <c r="C37" s="33">
        <f>+'[1]FEIEF 2017'!$F38</f>
        <v>-32290</v>
      </c>
      <c r="D37" s="34">
        <v>-16145</v>
      </c>
      <c r="E37" s="34">
        <v>-16145</v>
      </c>
      <c r="F37" s="34">
        <v>-16145</v>
      </c>
      <c r="G37" s="35">
        <f t="shared" si="0"/>
        <v>-48435</v>
      </c>
      <c r="H37" s="34">
        <f t="shared" si="1"/>
        <v>-80725</v>
      </c>
      <c r="I37" s="26"/>
    </row>
    <row r="38" spans="1:9" ht="12.75">
      <c r="A38" s="21">
        <v>31</v>
      </c>
      <c r="B38" s="22" t="s">
        <v>16</v>
      </c>
      <c r="C38" s="36">
        <f>+'[1]FEIEF 2017'!$F39</f>
        <v>-95778</v>
      </c>
      <c r="D38" s="37">
        <v>-47889</v>
      </c>
      <c r="E38" s="37">
        <v>-47889</v>
      </c>
      <c r="F38" s="37">
        <v>-47889</v>
      </c>
      <c r="G38" s="37">
        <f t="shared" si="0"/>
        <v>-143667</v>
      </c>
      <c r="H38" s="37">
        <f t="shared" si="1"/>
        <v>-239445</v>
      </c>
      <c r="I38" s="26"/>
    </row>
    <row r="39" spans="1:9" ht="12.75">
      <c r="A39" s="1">
        <v>32</v>
      </c>
      <c r="B39" s="2" t="s">
        <v>17</v>
      </c>
      <c r="C39" s="33">
        <f>+'[1]FEIEF 2017'!$F40</f>
        <v>-84108</v>
      </c>
      <c r="D39" s="34">
        <v>-42054</v>
      </c>
      <c r="E39" s="34">
        <v>-42054</v>
      </c>
      <c r="F39" s="34">
        <v>-42054</v>
      </c>
      <c r="G39" s="35">
        <f t="shared" si="0"/>
        <v>-126162</v>
      </c>
      <c r="H39" s="34">
        <f t="shared" si="1"/>
        <v>-210270</v>
      </c>
      <c r="I39" s="26"/>
    </row>
    <row r="40" spans="1:9" ht="12.75">
      <c r="A40" s="21">
        <v>33</v>
      </c>
      <c r="B40" s="22" t="s">
        <v>56</v>
      </c>
      <c r="C40" s="36">
        <f>+'[1]FEIEF 2017'!$F41</f>
        <v>-52806</v>
      </c>
      <c r="D40" s="37">
        <v>-26403</v>
      </c>
      <c r="E40" s="37">
        <v>-26403</v>
      </c>
      <c r="F40" s="37">
        <v>-26403</v>
      </c>
      <c r="G40" s="37">
        <f t="shared" si="0"/>
        <v>-79209</v>
      </c>
      <c r="H40" s="37">
        <f t="shared" si="1"/>
        <v>-132015</v>
      </c>
      <c r="I40" s="26"/>
    </row>
    <row r="41" spans="1:9" ht="12.75">
      <c r="A41" s="1">
        <v>34</v>
      </c>
      <c r="B41" s="2" t="s">
        <v>57</v>
      </c>
      <c r="C41" s="33">
        <f>+'[1]FEIEF 2017'!$F42</f>
        <v>-208396</v>
      </c>
      <c r="D41" s="34">
        <v>-104198</v>
      </c>
      <c r="E41" s="34">
        <v>-104198</v>
      </c>
      <c r="F41" s="34">
        <v>-104198</v>
      </c>
      <c r="G41" s="35">
        <f t="shared" si="0"/>
        <v>-312594</v>
      </c>
      <c r="H41" s="34">
        <f t="shared" si="1"/>
        <v>-520990</v>
      </c>
      <c r="I41" s="26"/>
    </row>
    <row r="42" spans="1:9" ht="12.75">
      <c r="A42" s="21">
        <v>35</v>
      </c>
      <c r="B42" s="22" t="s">
        <v>58</v>
      </c>
      <c r="C42" s="36">
        <f>+'[1]FEIEF 2017'!$F43</f>
        <v>-95276</v>
      </c>
      <c r="D42" s="37">
        <v>-47638</v>
      </c>
      <c r="E42" s="37">
        <v>-47638</v>
      </c>
      <c r="F42" s="37">
        <v>-47638</v>
      </c>
      <c r="G42" s="37">
        <f t="shared" si="0"/>
        <v>-142914</v>
      </c>
      <c r="H42" s="37">
        <f t="shared" si="1"/>
        <v>-238190</v>
      </c>
      <c r="I42" s="26"/>
    </row>
    <row r="43" spans="1:9" ht="12.75">
      <c r="A43" s="1">
        <v>36</v>
      </c>
      <c r="B43" s="2" t="s">
        <v>18</v>
      </c>
      <c r="C43" s="33">
        <f>+'[1]FEIEF 2017'!$F44</f>
        <v>-217738</v>
      </c>
      <c r="D43" s="34">
        <v>-108869</v>
      </c>
      <c r="E43" s="34">
        <v>-108869</v>
      </c>
      <c r="F43" s="34">
        <v>-108869</v>
      </c>
      <c r="G43" s="35">
        <f t="shared" si="0"/>
        <v>-326607</v>
      </c>
      <c r="H43" s="34">
        <f t="shared" si="1"/>
        <v>-544345</v>
      </c>
      <c r="I43" s="26"/>
    </row>
    <row r="44" spans="1:9" ht="12.75">
      <c r="A44" s="21">
        <v>37</v>
      </c>
      <c r="B44" s="22" t="s">
        <v>19</v>
      </c>
      <c r="C44" s="36">
        <f>+'[1]FEIEF 2017'!$F45</f>
        <v>-101396</v>
      </c>
      <c r="D44" s="37">
        <v>-50698</v>
      </c>
      <c r="E44" s="37">
        <v>-50698</v>
      </c>
      <c r="F44" s="37">
        <v>-50698</v>
      </c>
      <c r="G44" s="37">
        <f t="shared" si="0"/>
        <v>-152094</v>
      </c>
      <c r="H44" s="37">
        <f t="shared" si="1"/>
        <v>-253490</v>
      </c>
      <c r="I44" s="26"/>
    </row>
    <row r="45" spans="1:9" ht="12.75">
      <c r="A45" s="1">
        <v>38</v>
      </c>
      <c r="B45" s="2" t="s">
        <v>20</v>
      </c>
      <c r="C45" s="33">
        <f>+'[1]FEIEF 2017'!$F46</f>
        <v>-405778</v>
      </c>
      <c r="D45" s="34">
        <v>-202889</v>
      </c>
      <c r="E45" s="34">
        <v>-202889</v>
      </c>
      <c r="F45" s="34">
        <v>-202889</v>
      </c>
      <c r="G45" s="35">
        <f t="shared" si="0"/>
        <v>-608667</v>
      </c>
      <c r="H45" s="34">
        <f t="shared" si="1"/>
        <v>-1014445</v>
      </c>
      <c r="I45" s="26"/>
    </row>
    <row r="46" spans="1:9" ht="12.75">
      <c r="A46" s="21">
        <v>39</v>
      </c>
      <c r="B46" s="22" t="s">
        <v>59</v>
      </c>
      <c r="C46" s="36">
        <f>+'[1]FEIEF 2017'!$F47</f>
        <v>-335770</v>
      </c>
      <c r="D46" s="37">
        <v>-167885</v>
      </c>
      <c r="E46" s="37">
        <v>-167885</v>
      </c>
      <c r="F46" s="37">
        <v>-167885</v>
      </c>
      <c r="G46" s="37">
        <f t="shared" si="0"/>
        <v>-503655</v>
      </c>
      <c r="H46" s="37">
        <f t="shared" si="1"/>
        <v>-839425</v>
      </c>
      <c r="I46" s="26"/>
    </row>
    <row r="47" spans="1:9" ht="12.75">
      <c r="A47" s="1">
        <v>40</v>
      </c>
      <c r="B47" s="2" t="s">
        <v>60</v>
      </c>
      <c r="C47" s="33">
        <f>+'[1]FEIEF 2017'!$F48</f>
        <v>-136576</v>
      </c>
      <c r="D47" s="34">
        <v>-68288</v>
      </c>
      <c r="E47" s="34">
        <v>-68288</v>
      </c>
      <c r="F47" s="34">
        <v>-68288</v>
      </c>
      <c r="G47" s="35">
        <f t="shared" si="0"/>
        <v>-204864</v>
      </c>
      <c r="H47" s="34">
        <f t="shared" si="1"/>
        <v>-341440</v>
      </c>
      <c r="I47" s="26"/>
    </row>
    <row r="48" spans="1:9" ht="12.75">
      <c r="A48" s="21">
        <v>41</v>
      </c>
      <c r="B48" s="22" t="s">
        <v>61</v>
      </c>
      <c r="C48" s="36">
        <f>+'[1]FEIEF 2017'!$F49</f>
        <v>-33822</v>
      </c>
      <c r="D48" s="37">
        <v>-16911</v>
      </c>
      <c r="E48" s="37">
        <v>-16911</v>
      </c>
      <c r="F48" s="37">
        <v>-16911</v>
      </c>
      <c r="G48" s="37">
        <f t="shared" si="0"/>
        <v>-50733</v>
      </c>
      <c r="H48" s="37">
        <f t="shared" si="1"/>
        <v>-84555</v>
      </c>
      <c r="I48" s="26"/>
    </row>
    <row r="49" spans="1:9" ht="12.75">
      <c r="A49" s="16">
        <v>42</v>
      </c>
      <c r="B49" s="17" t="s">
        <v>21</v>
      </c>
      <c r="C49" s="33">
        <f>+'[1]FEIEF 2017'!$F50</f>
        <v>-371504</v>
      </c>
      <c r="D49" s="34">
        <v>-185752</v>
      </c>
      <c r="E49" s="34">
        <v>-185752</v>
      </c>
      <c r="F49" s="34">
        <v>-185752</v>
      </c>
      <c r="G49" s="35">
        <f t="shared" si="0"/>
        <v>-557256</v>
      </c>
      <c r="H49" s="34">
        <f t="shared" si="1"/>
        <v>-928760</v>
      </c>
      <c r="I49" s="26"/>
    </row>
    <row r="50" spans="1:9" ht="12.75">
      <c r="A50" s="21">
        <v>43</v>
      </c>
      <c r="B50" s="22" t="s">
        <v>62</v>
      </c>
      <c r="C50" s="36">
        <f>+'[1]FEIEF 2017'!$F51</f>
        <v>-22372</v>
      </c>
      <c r="D50" s="37">
        <v>-11186</v>
      </c>
      <c r="E50" s="37">
        <v>-11186</v>
      </c>
      <c r="F50" s="37">
        <v>-11186</v>
      </c>
      <c r="G50" s="37">
        <f t="shared" si="0"/>
        <v>-33558</v>
      </c>
      <c r="H50" s="37">
        <f t="shared" si="1"/>
        <v>-55930</v>
      </c>
      <c r="I50" s="26"/>
    </row>
    <row r="51" spans="1:9" ht="12.75">
      <c r="A51" s="16">
        <v>44</v>
      </c>
      <c r="B51" s="17" t="s">
        <v>22</v>
      </c>
      <c r="C51" s="33">
        <f>+'[1]FEIEF 2017'!$F52</f>
        <v>-103554</v>
      </c>
      <c r="D51" s="34">
        <v>-51777</v>
      </c>
      <c r="E51" s="34">
        <v>-51777</v>
      </c>
      <c r="F51" s="34">
        <v>-58958</v>
      </c>
      <c r="G51" s="34">
        <f t="shared" si="0"/>
        <v>-162512</v>
      </c>
      <c r="H51" s="34">
        <f t="shared" si="1"/>
        <v>-266066</v>
      </c>
      <c r="I51" s="26"/>
    </row>
    <row r="52" spans="1:9" ht="12.75">
      <c r="A52" s="21">
        <v>45</v>
      </c>
      <c r="B52" s="22" t="s">
        <v>63</v>
      </c>
      <c r="C52" s="36">
        <f>+'[1]FEIEF 2017'!$F53</f>
        <v>-71642</v>
      </c>
      <c r="D52" s="37">
        <v>-35821</v>
      </c>
      <c r="E52" s="37">
        <v>-35821</v>
      </c>
      <c r="F52" s="37">
        <v>-35821</v>
      </c>
      <c r="G52" s="37">
        <f t="shared" si="0"/>
        <v>-107463</v>
      </c>
      <c r="H52" s="37">
        <f t="shared" si="1"/>
        <v>-179105</v>
      </c>
      <c r="I52" s="26"/>
    </row>
    <row r="53" spans="1:9" ht="12.75">
      <c r="A53" s="16">
        <v>46</v>
      </c>
      <c r="B53" s="17" t="s">
        <v>23</v>
      </c>
      <c r="C53" s="33">
        <f>+'[1]FEIEF 2017'!$F54</f>
        <v>-71200</v>
      </c>
      <c r="D53" s="34">
        <v>-35600</v>
      </c>
      <c r="E53" s="34">
        <v>-35600</v>
      </c>
      <c r="F53" s="34">
        <v>-35600</v>
      </c>
      <c r="G53" s="34">
        <f t="shared" si="0"/>
        <v>-106800</v>
      </c>
      <c r="H53" s="34">
        <f t="shared" si="1"/>
        <v>-178000</v>
      </c>
      <c r="I53" s="26"/>
    </row>
    <row r="54" spans="1:9" ht="12.75">
      <c r="A54" s="21">
        <v>47</v>
      </c>
      <c r="B54" s="22" t="s">
        <v>64</v>
      </c>
      <c r="C54" s="36">
        <f>+'[1]FEIEF 2017'!$F55</f>
        <v>-54976</v>
      </c>
      <c r="D54" s="37">
        <v>-27488</v>
      </c>
      <c r="E54" s="37">
        <v>-27488</v>
      </c>
      <c r="F54" s="37">
        <v>-27488</v>
      </c>
      <c r="G54" s="37">
        <f t="shared" si="0"/>
        <v>-82464</v>
      </c>
      <c r="H54" s="37">
        <f t="shared" si="1"/>
        <v>-137440</v>
      </c>
      <c r="I54" s="26"/>
    </row>
    <row r="55" spans="1:9" ht="12.75">
      <c r="A55" s="16">
        <v>48</v>
      </c>
      <c r="B55" s="17" t="s">
        <v>65</v>
      </c>
      <c r="C55" s="33">
        <f>+'[1]FEIEF 2017'!$F56</f>
        <v>-174152</v>
      </c>
      <c r="D55" s="34">
        <v>-87076</v>
      </c>
      <c r="E55" s="34">
        <v>-87076</v>
      </c>
      <c r="F55" s="34">
        <v>-87076</v>
      </c>
      <c r="G55" s="34">
        <f t="shared" si="0"/>
        <v>-261228</v>
      </c>
      <c r="H55" s="34">
        <f t="shared" si="1"/>
        <v>-435380</v>
      </c>
      <c r="I55" s="26"/>
    </row>
    <row r="56" spans="1:9" ht="12.75">
      <c r="A56" s="21">
        <v>49</v>
      </c>
      <c r="B56" s="22" t="s">
        <v>24</v>
      </c>
      <c r="C56" s="36">
        <f>+'[1]FEIEF 2017'!$F57</f>
        <v>-96202</v>
      </c>
      <c r="D56" s="37">
        <v>-48101</v>
      </c>
      <c r="E56" s="37">
        <v>-48101</v>
      </c>
      <c r="F56" s="37">
        <v>-48101</v>
      </c>
      <c r="G56" s="37">
        <f t="shared" si="0"/>
        <v>-144303</v>
      </c>
      <c r="H56" s="37">
        <f t="shared" si="1"/>
        <v>-240505</v>
      </c>
      <c r="I56" s="26"/>
    </row>
    <row r="57" spans="1:9" ht="12.75">
      <c r="A57" s="16">
        <v>50</v>
      </c>
      <c r="B57" s="17" t="s">
        <v>66</v>
      </c>
      <c r="C57" s="33">
        <f>+'[1]FEIEF 2017'!$F58</f>
        <v>-34482</v>
      </c>
      <c r="D57" s="34">
        <v>-17241</v>
      </c>
      <c r="E57" s="34">
        <v>-17241</v>
      </c>
      <c r="F57" s="34">
        <v>-17241</v>
      </c>
      <c r="G57" s="34">
        <f t="shared" si="0"/>
        <v>-51723</v>
      </c>
      <c r="H57" s="34">
        <f t="shared" si="1"/>
        <v>-86205</v>
      </c>
      <c r="I57" s="26"/>
    </row>
    <row r="58" spans="1:9" ht="12.75">
      <c r="A58" s="21">
        <v>51</v>
      </c>
      <c r="B58" s="22" t="s">
        <v>67</v>
      </c>
      <c r="C58" s="36">
        <f>+'[1]FEIEF 2017'!$F59</f>
        <v>-307302</v>
      </c>
      <c r="D58" s="37">
        <v>-153651</v>
      </c>
      <c r="E58" s="37">
        <v>-153651</v>
      </c>
      <c r="F58" s="37">
        <v>-153651</v>
      </c>
      <c r="G58" s="37">
        <f t="shared" si="0"/>
        <v>-460953</v>
      </c>
      <c r="H58" s="37">
        <f t="shared" si="1"/>
        <v>-768255</v>
      </c>
      <c r="I58" s="26"/>
    </row>
    <row r="59" spans="1:9" ht="12.75">
      <c r="A59" s="16">
        <v>52</v>
      </c>
      <c r="B59" s="17" t="s">
        <v>25</v>
      </c>
      <c r="C59" s="33">
        <f>+'[1]FEIEF 2017'!$F60</f>
        <v>-62350</v>
      </c>
      <c r="D59" s="34">
        <v>-31175</v>
      </c>
      <c r="E59" s="34">
        <v>-31175</v>
      </c>
      <c r="F59" s="34">
        <v>-31175</v>
      </c>
      <c r="G59" s="34">
        <f t="shared" si="0"/>
        <v>-93525</v>
      </c>
      <c r="H59" s="34">
        <f t="shared" si="1"/>
        <v>-155875</v>
      </c>
      <c r="I59" s="26"/>
    </row>
    <row r="60" spans="1:9" ht="12.75">
      <c r="A60" s="21">
        <v>53</v>
      </c>
      <c r="B60" s="22" t="s">
        <v>26</v>
      </c>
      <c r="C60" s="36">
        <f>+'[1]FEIEF 2017'!$F61</f>
        <v>-271088</v>
      </c>
      <c r="D60" s="37">
        <v>-135544</v>
      </c>
      <c r="E60" s="37">
        <v>-135544</v>
      </c>
      <c r="F60" s="37">
        <v>-135544</v>
      </c>
      <c r="G60" s="37">
        <f t="shared" si="0"/>
        <v>-406632</v>
      </c>
      <c r="H60" s="37">
        <f t="shared" si="1"/>
        <v>-677720</v>
      </c>
      <c r="I60" s="26"/>
    </row>
    <row r="61" spans="1:9" ht="12.75">
      <c r="A61" s="16">
        <v>54</v>
      </c>
      <c r="B61" s="17" t="s">
        <v>68</v>
      </c>
      <c r="C61" s="33">
        <f>+'[1]FEIEF 2017'!$F62</f>
        <v>-110724</v>
      </c>
      <c r="D61" s="34">
        <v>-55362</v>
      </c>
      <c r="E61" s="34">
        <v>-55362</v>
      </c>
      <c r="F61" s="34">
        <v>-55362</v>
      </c>
      <c r="G61" s="34">
        <f t="shared" si="0"/>
        <v>-166086</v>
      </c>
      <c r="H61" s="34">
        <f t="shared" si="1"/>
        <v>-276810</v>
      </c>
      <c r="I61" s="26"/>
    </row>
    <row r="62" spans="1:9" ht="12.75">
      <c r="A62" s="21">
        <v>55</v>
      </c>
      <c r="B62" s="22" t="s">
        <v>69</v>
      </c>
      <c r="C62" s="36">
        <f>+'[1]FEIEF 2017'!$F63</f>
        <v>-78776</v>
      </c>
      <c r="D62" s="37">
        <v>-39388</v>
      </c>
      <c r="E62" s="37">
        <v>-39388</v>
      </c>
      <c r="F62" s="37">
        <v>-39388</v>
      </c>
      <c r="G62" s="37">
        <f t="shared" si="0"/>
        <v>-118164</v>
      </c>
      <c r="H62" s="37">
        <f t="shared" si="1"/>
        <v>-196940</v>
      </c>
      <c r="I62" s="26"/>
    </row>
    <row r="63" spans="1:9" ht="12.75">
      <c r="A63" s="16">
        <v>56</v>
      </c>
      <c r="B63" s="17" t="s">
        <v>27</v>
      </c>
      <c r="C63" s="33">
        <f>+'[1]FEIEF 2017'!$F64</f>
        <v>-110206</v>
      </c>
      <c r="D63" s="34">
        <v>-55103</v>
      </c>
      <c r="E63" s="34">
        <v>-55103</v>
      </c>
      <c r="F63" s="34">
        <v>-55103</v>
      </c>
      <c r="G63" s="34">
        <f t="shared" si="0"/>
        <v>-165309</v>
      </c>
      <c r="H63" s="34">
        <f t="shared" si="1"/>
        <v>-275515</v>
      </c>
      <c r="I63" s="26"/>
    </row>
    <row r="64" spans="1:9" ht="12.75">
      <c r="A64" s="21">
        <v>57</v>
      </c>
      <c r="B64" s="22" t="s">
        <v>28</v>
      </c>
      <c r="C64" s="36">
        <f>+'[1]FEIEF 2017'!$F65</f>
        <v>-201908</v>
      </c>
      <c r="D64" s="37">
        <v>-100954</v>
      </c>
      <c r="E64" s="37">
        <v>-100954</v>
      </c>
      <c r="F64" s="37">
        <v>-100954</v>
      </c>
      <c r="G64" s="37">
        <f t="shared" si="0"/>
        <v>-302862</v>
      </c>
      <c r="H64" s="37">
        <f t="shared" si="1"/>
        <v>-504770</v>
      </c>
      <c r="I64" s="26"/>
    </row>
    <row r="65" spans="1:9" ht="12.75">
      <c r="A65" s="16">
        <v>58</v>
      </c>
      <c r="B65" s="17" t="s">
        <v>29</v>
      </c>
      <c r="C65" s="39">
        <f>+'[1]FEIEF 2017'!$F66</f>
        <v>-812730</v>
      </c>
      <c r="D65" s="40">
        <v>-406365</v>
      </c>
      <c r="E65" s="34">
        <v>-406365</v>
      </c>
      <c r="F65" s="34">
        <v>-406365</v>
      </c>
      <c r="G65" s="40">
        <f t="shared" si="0"/>
        <v>-1219095</v>
      </c>
      <c r="H65" s="40">
        <f t="shared" si="1"/>
        <v>-2031825</v>
      </c>
      <c r="I65" s="26"/>
    </row>
    <row r="66" spans="1:8" ht="12.75" customHeight="1">
      <c r="A66" s="3"/>
      <c r="B66" s="4"/>
      <c r="C66" s="12"/>
      <c r="D66" s="12"/>
      <c r="E66" s="13"/>
      <c r="F66" s="13"/>
      <c r="G66" s="12"/>
      <c r="H66" s="10"/>
    </row>
    <row r="67" spans="1:18" ht="16.5" customHeight="1">
      <c r="A67" s="5"/>
      <c r="B67" s="5" t="s">
        <v>33</v>
      </c>
      <c r="C67" s="41">
        <f>SUM(C8:C66)</f>
        <v>-9838382</v>
      </c>
      <c r="D67" s="41">
        <f>SUM(D8:D66)</f>
        <v>-4919191</v>
      </c>
      <c r="E67" s="41">
        <f>SUM(E8:E66)</f>
        <v>-4919191</v>
      </c>
      <c r="F67" s="41">
        <f>SUM(F8:F66)</f>
        <v>-4926372</v>
      </c>
      <c r="G67" s="41">
        <f>SUM(G8:G66)</f>
        <v>-14764754</v>
      </c>
      <c r="H67" s="41">
        <f>SUM(H8:H65)</f>
        <v>-24603136</v>
      </c>
      <c r="J67" s="18"/>
      <c r="K67" s="18"/>
      <c r="L67" s="18"/>
      <c r="M67" s="18"/>
      <c r="N67" s="18"/>
      <c r="O67" s="18"/>
      <c r="P67" s="18"/>
      <c r="Q67" s="18"/>
      <c r="R67" s="18"/>
    </row>
    <row r="69" spans="2:8" s="14" customFormat="1" ht="12.75">
      <c r="B69" s="19"/>
      <c r="C69" s="15"/>
      <c r="D69" s="15"/>
      <c r="E69" s="15"/>
      <c r="H69" s="25"/>
    </row>
    <row r="70" s="14" customFormat="1" ht="12.75">
      <c r="B70" s="20"/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17" right="0.33" top="0.32" bottom="0.2" header="0" footer="0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Martin Medina</cp:lastModifiedBy>
  <cp:lastPrinted>2017-06-08T16:06:54Z</cp:lastPrinted>
  <dcterms:created xsi:type="dcterms:W3CDTF">2000-03-08T23:18:21Z</dcterms:created>
  <dcterms:modified xsi:type="dcterms:W3CDTF">2017-10-20T18:16:19Z</dcterms:modified>
  <cp:category/>
  <cp:version/>
  <cp:contentType/>
  <cp:contentStatus/>
</cp:coreProperties>
</file>